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ma\Documents\kerkenraad\2018\jaarrekeningen\"/>
    </mc:Choice>
  </mc:AlternateContent>
  <xr:revisionPtr revIDLastSave="0" documentId="8_{9363759F-D5B9-4F99-AB58-9945ECF624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6" i="1" l="1"/>
  <c r="P102" i="1"/>
  <c r="P96" i="1"/>
  <c r="P91" i="1"/>
  <c r="P87" i="1"/>
  <c r="P79" i="1"/>
  <c r="P74" i="1"/>
  <c r="G89" i="1"/>
  <c r="G78" i="1"/>
  <c r="G73" i="1"/>
  <c r="P21" i="1"/>
  <c r="P13" i="1"/>
  <c r="P32" i="1"/>
  <c r="P27" i="1"/>
  <c r="G38" i="1"/>
  <c r="G33" i="1"/>
  <c r="G25" i="1"/>
  <c r="G41" i="1" l="1"/>
  <c r="P41" i="1"/>
  <c r="G104" i="1"/>
  <c r="G108" i="1" s="1"/>
  <c r="P108" i="1"/>
  <c r="R106" i="1"/>
  <c r="R102" i="1"/>
  <c r="R96" i="1"/>
  <c r="R91" i="1"/>
  <c r="R87" i="1"/>
  <c r="R79" i="1"/>
  <c r="R74" i="1"/>
  <c r="I89" i="1"/>
  <c r="I78" i="1"/>
  <c r="I73" i="1"/>
  <c r="R108" i="1" l="1"/>
  <c r="I104" i="1"/>
  <c r="I108" i="1" s="1"/>
  <c r="N32" i="1"/>
  <c r="N27" i="1"/>
  <c r="N21" i="1"/>
  <c r="N13" i="1"/>
  <c r="E38" i="1"/>
  <c r="E33" i="1"/>
  <c r="E25" i="1"/>
  <c r="E19" i="1"/>
  <c r="E41" i="1" l="1"/>
  <c r="N41" i="1"/>
  <c r="N106" i="1" l="1"/>
  <c r="E78" i="1"/>
  <c r="E89" i="1" l="1"/>
  <c r="E73" i="1"/>
  <c r="N74" i="1"/>
  <c r="N79" i="1"/>
  <c r="N87" i="1"/>
  <c r="N91" i="1"/>
  <c r="N96" i="1"/>
  <c r="N102" i="1"/>
  <c r="N108" i="1" l="1"/>
  <c r="E104" i="1"/>
  <c r="E108" i="1" l="1"/>
</calcChain>
</file>

<file path=xl/sharedStrings.xml><?xml version="1.0" encoding="utf-8"?>
<sst xmlns="http://schemas.openxmlformats.org/spreadsheetml/2006/main" count="100" uniqueCount="90">
  <si>
    <t>Activa</t>
  </si>
  <si>
    <t>Vaste activa</t>
  </si>
  <si>
    <t>Gebouwen</t>
  </si>
  <si>
    <t>Zuiderdiep 150</t>
  </si>
  <si>
    <t>Totaal gebouwen</t>
  </si>
  <si>
    <t>Inventaris</t>
  </si>
  <si>
    <t>Totaal inventaris</t>
  </si>
  <si>
    <t>Vlottende activa</t>
  </si>
  <si>
    <t>Vorderingen</t>
  </si>
  <si>
    <t>Zuiderdiep 151</t>
  </si>
  <si>
    <t>Debiteuren</t>
  </si>
  <si>
    <t>Totaal vorderingen</t>
  </si>
  <si>
    <t>Liquide middelen</t>
  </si>
  <si>
    <t>Deposito's</t>
  </si>
  <si>
    <t>SKG</t>
  </si>
  <si>
    <t>Totaaldeposito's</t>
  </si>
  <si>
    <t>Kas</t>
  </si>
  <si>
    <t>Bankrekeningen</t>
  </si>
  <si>
    <t>Totaal activa</t>
  </si>
  <si>
    <t>Passiva</t>
  </si>
  <si>
    <t>Algemene reserve</t>
  </si>
  <si>
    <t>Eigen vermogen</t>
  </si>
  <si>
    <t>Verjaardagsfonds</t>
  </si>
  <si>
    <t>Totaal eigen vermogen</t>
  </si>
  <si>
    <t>Kortlopende schulden</t>
  </si>
  <si>
    <t>Crediteuren</t>
  </si>
  <si>
    <t>Totaal kortlopende schulden</t>
  </si>
  <si>
    <t>Totaal passiva</t>
  </si>
  <si>
    <t>Baten</t>
  </si>
  <si>
    <t>Huur kerk</t>
  </si>
  <si>
    <t>Bijdrage  pastorie</t>
  </si>
  <si>
    <t>Rente</t>
  </si>
  <si>
    <t>Spaarrekeningen</t>
  </si>
  <si>
    <t>Totaal baten gebouwen</t>
  </si>
  <si>
    <t>Totaal rente</t>
  </si>
  <si>
    <t>Bijdragen levend geld</t>
  </si>
  <si>
    <t>Vrijwillige bijdragen</t>
  </si>
  <si>
    <t>Collecten</t>
  </si>
  <si>
    <t>Giften</t>
  </si>
  <si>
    <t>De Wissel</t>
  </si>
  <si>
    <t>Collectemunten</t>
  </si>
  <si>
    <t>Solidariteitskas</t>
  </si>
  <si>
    <t>Overige bijdragen</t>
  </si>
  <si>
    <t>Totaal bijdragen levend geld</t>
  </si>
  <si>
    <t>Lasten</t>
  </si>
  <si>
    <t>Onderhoud</t>
  </si>
  <si>
    <t>Energie en water</t>
  </si>
  <si>
    <t>Overig</t>
  </si>
  <si>
    <t>Afschrijvingen</t>
  </si>
  <si>
    <t xml:space="preserve"> </t>
  </si>
  <si>
    <t>Kosten pastoraat</t>
  </si>
  <si>
    <t>Afdracht centrale kas</t>
  </si>
  <si>
    <t>Vervangingsverzekering</t>
  </si>
  <si>
    <t>Preekvoorziening</t>
  </si>
  <si>
    <t>Vergoedingen</t>
  </si>
  <si>
    <t>Overige kosten pastoraat</t>
  </si>
  <si>
    <t>Totaal kosten pastraat</t>
  </si>
  <si>
    <t>Kosten kerkdiensten</t>
  </si>
  <si>
    <t>Diverse kosten</t>
  </si>
  <si>
    <t>Totaal kosten kerkdiensten</t>
  </si>
  <si>
    <t>Afdrachten en contributies</t>
  </si>
  <si>
    <t>Quotum</t>
  </si>
  <si>
    <t>Totaal afdrachten en contributies</t>
  </si>
  <si>
    <t>Kosten administratie</t>
  </si>
  <si>
    <t>Financieele administratie</t>
  </si>
  <si>
    <t>Overige administratie</t>
  </si>
  <si>
    <t>Totaal kosten administratie</t>
  </si>
  <si>
    <t>Bankkosten</t>
  </si>
  <si>
    <t>Overige lasten</t>
  </si>
  <si>
    <t>Totaal overige lasten</t>
  </si>
  <si>
    <t>Totaal lasten</t>
  </si>
  <si>
    <t>Totaal baten</t>
  </si>
  <si>
    <t>Verbouwingsfonds</t>
  </si>
  <si>
    <t>Resultaat</t>
  </si>
  <si>
    <t>Bijdragen</t>
  </si>
  <si>
    <t>Totaal liquide middelen</t>
  </si>
  <si>
    <t>Lening bouwfonds</t>
  </si>
  <si>
    <t>Totaal langlopend</t>
  </si>
  <si>
    <t>Belast/verzekering</t>
  </si>
  <si>
    <t>Gemeente weekend</t>
  </si>
  <si>
    <t>Lening Jeugdraad</t>
  </si>
  <si>
    <t xml:space="preserve">Financieel jaarverslag </t>
  </si>
  <si>
    <t>Diversen</t>
  </si>
  <si>
    <t>Opendeur</t>
  </si>
  <si>
    <t>Kinderkerk</t>
  </si>
  <si>
    <t>Totaal diversen</t>
  </si>
  <si>
    <t>Begroting</t>
  </si>
  <si>
    <t>Jeugdwerk</t>
  </si>
  <si>
    <t>Balans per 31 december 2018</t>
  </si>
  <si>
    <t>Rekening van baten en lasten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</si>
</sst>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name val="Arial Rounded MT Bold"/>
      <family val="2"/>
    </font>
    <font>
      <sz val="10"/>
      <name val="Arial Rounded MT Bold"/>
      <family val="2"/>
    </font>
    <font>
      <u val="double"/>
      <sz val="11"/>
      <name val="Arial Rounded MT Bold"/>
      <family val="2"/>
    </font>
    <font>
      <sz val="10"/>
      <name val="Arial"/>
      <family val="2"/>
    </font>
    <font>
      <u/>
      <sz val="10"/>
      <name val="Arial Rounded MT Bold"/>
      <family val="2"/>
    </font>
    <font>
      <u val="double"/>
      <sz val="10"/>
      <name val="Arial Rounded MT Bold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4" fontId="7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3"/>
  <sheetViews>
    <sheetView tabSelected="1" zoomScaleNormal="100" workbookViewId="0">
      <selection activeCell="Q70" sqref="Q70"/>
    </sheetView>
  </sheetViews>
  <sheetFormatPr defaultRowHeight="12.75" x14ac:dyDescent="0.2"/>
  <cols>
    <col min="1" max="1" width="6.7109375" customWidth="1"/>
    <col min="2" max="3" width="8.7109375" customWidth="1"/>
    <col min="4" max="4" width="11.28515625" customWidth="1"/>
    <col min="5" max="5" width="7.7109375" customWidth="1"/>
    <col min="6" max="6" width="11.28515625" customWidth="1"/>
    <col min="7" max="7" width="7.7109375" customWidth="1"/>
    <col min="8" max="8" width="9.7109375" customWidth="1"/>
    <col min="9" max="9" width="8.7109375" customWidth="1"/>
    <col min="10" max="10" width="6.7109375" customWidth="1"/>
    <col min="11" max="12" width="8.7109375" customWidth="1"/>
    <col min="13" max="13" width="11.28515625" customWidth="1"/>
    <col min="14" max="14" width="7.7109375" customWidth="1"/>
    <col min="15" max="15" width="11.28515625" customWidth="1"/>
    <col min="16" max="16" width="7.7109375" customWidth="1"/>
    <col min="17" max="17" width="9.7109375" customWidth="1"/>
    <col min="18" max="18" width="8.7109375" customWidth="1"/>
    <col min="19" max="20" width="11.28515625" customWidth="1"/>
  </cols>
  <sheetData>
    <row r="1" spans="1:19" ht="12.95" customHeight="1" x14ac:dyDescent="0.2">
      <c r="A1" s="3" t="s">
        <v>81</v>
      </c>
      <c r="B1" s="3"/>
      <c r="C1" s="3"/>
      <c r="D1" s="3"/>
      <c r="E1" s="3"/>
      <c r="F1" s="3"/>
      <c r="G1" s="3"/>
      <c r="H1" s="3"/>
      <c r="I1" s="3">
        <v>1</v>
      </c>
      <c r="J1" s="3"/>
      <c r="K1" s="3"/>
      <c r="L1" s="3"/>
      <c r="M1" s="3"/>
      <c r="N1" s="3"/>
      <c r="O1" s="3"/>
      <c r="P1" s="3"/>
      <c r="Q1" s="3"/>
      <c r="R1" s="3">
        <v>2</v>
      </c>
      <c r="S1" s="3"/>
    </row>
    <row r="2" spans="1:19" ht="12.9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95" customHeight="1" x14ac:dyDescent="0.2">
      <c r="A3" s="3" t="s">
        <v>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9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 x14ac:dyDescent="0.2">
      <c r="A5" s="3" t="s">
        <v>0</v>
      </c>
      <c r="B5" s="3"/>
      <c r="C5" s="3"/>
      <c r="D5" s="2">
        <v>43100</v>
      </c>
      <c r="E5" s="3"/>
      <c r="F5" s="2">
        <v>43465</v>
      </c>
      <c r="G5" s="3"/>
      <c r="H5" s="3"/>
      <c r="I5" s="3"/>
      <c r="J5" s="3" t="s">
        <v>19</v>
      </c>
      <c r="K5" s="3"/>
      <c r="L5" s="3"/>
      <c r="M5" s="11">
        <v>43100</v>
      </c>
      <c r="N5" s="5"/>
      <c r="O5" s="11">
        <v>43465</v>
      </c>
      <c r="P5" s="5"/>
      <c r="Q5" s="5"/>
      <c r="R5" s="5"/>
    </row>
    <row r="6" spans="1:19" ht="12.9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5"/>
    </row>
    <row r="7" spans="1:19" ht="12.95" customHeight="1" x14ac:dyDescent="0.2">
      <c r="A7" s="3" t="s">
        <v>1</v>
      </c>
      <c r="B7" s="3"/>
      <c r="C7" s="3"/>
      <c r="D7" s="3"/>
      <c r="E7" s="3"/>
      <c r="F7" s="3"/>
      <c r="G7" s="3"/>
      <c r="H7" s="3"/>
      <c r="I7" s="3"/>
      <c r="J7" s="3" t="s">
        <v>21</v>
      </c>
      <c r="K7" s="3"/>
      <c r="L7" s="3"/>
      <c r="M7" s="3"/>
      <c r="N7" s="3"/>
      <c r="O7" s="3"/>
      <c r="P7" s="3"/>
      <c r="Q7" s="5"/>
      <c r="R7" s="5"/>
    </row>
    <row r="8" spans="1:19" ht="12.9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5"/>
    </row>
    <row r="9" spans="1:19" ht="12.95" customHeight="1" x14ac:dyDescent="0.2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 t="s">
        <v>20</v>
      </c>
      <c r="L9" s="3"/>
      <c r="M9" s="3">
        <v>190840</v>
      </c>
      <c r="N9" s="3"/>
      <c r="O9" s="3">
        <v>187919</v>
      </c>
      <c r="P9" s="3"/>
      <c r="Q9" s="5"/>
      <c r="R9" s="5"/>
    </row>
    <row r="10" spans="1:19" ht="12.95" customHeight="1" x14ac:dyDescent="0.2">
      <c r="A10" s="3"/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 t="s">
        <v>22</v>
      </c>
      <c r="L10" s="3"/>
      <c r="M10" s="3">
        <v>239</v>
      </c>
      <c r="N10" s="3"/>
      <c r="O10" s="3">
        <v>573</v>
      </c>
      <c r="P10" s="3"/>
      <c r="Q10" s="5"/>
      <c r="R10" s="5"/>
    </row>
    <row r="11" spans="1:19" ht="12.95" customHeight="1" x14ac:dyDescent="0.2">
      <c r="A11" s="3"/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 t="s">
        <v>72</v>
      </c>
      <c r="L11" s="3"/>
      <c r="M11" s="6">
        <v>-3626</v>
      </c>
      <c r="N11" s="3"/>
      <c r="O11" s="6">
        <v>-2088</v>
      </c>
      <c r="P11" s="3"/>
      <c r="Q11" s="5"/>
      <c r="R11" s="5"/>
    </row>
    <row r="12" spans="1:19" ht="12.9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"/>
      <c r="R12" s="5"/>
    </row>
    <row r="13" spans="1:19" ht="12.95" customHeight="1" x14ac:dyDescent="0.2">
      <c r="A13" s="3" t="s">
        <v>4</v>
      </c>
      <c r="B13" s="3"/>
      <c r="C13" s="3"/>
      <c r="D13" s="3"/>
      <c r="E13" s="3"/>
      <c r="F13" s="3"/>
      <c r="G13" s="3"/>
      <c r="H13" s="3"/>
      <c r="I13" s="3"/>
      <c r="J13" s="3" t="s">
        <v>23</v>
      </c>
      <c r="K13" s="3"/>
      <c r="L13" s="3"/>
      <c r="M13" s="3"/>
      <c r="N13" s="3">
        <f>SUM(M9:M12)</f>
        <v>187453</v>
      </c>
      <c r="O13" s="3"/>
      <c r="P13" s="3">
        <f>SUM(O9:O12)</f>
        <v>186404</v>
      </c>
      <c r="Q13" s="5"/>
      <c r="R13" s="5"/>
    </row>
    <row r="14" spans="1:19" ht="12.9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5"/>
      <c r="R14" s="5"/>
    </row>
    <row r="15" spans="1:19" ht="12.95" customHeight="1" x14ac:dyDescent="0.2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 t="s">
        <v>82</v>
      </c>
      <c r="K15" s="3"/>
      <c r="L15" s="3"/>
      <c r="M15" s="3"/>
      <c r="N15" s="3"/>
      <c r="O15" s="3"/>
      <c r="P15" s="3"/>
      <c r="Q15" s="5"/>
      <c r="R15" s="5"/>
    </row>
    <row r="16" spans="1:19" ht="12.9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 t="s">
        <v>79</v>
      </c>
      <c r="L16" s="3"/>
      <c r="M16" s="3">
        <v>-439</v>
      </c>
      <c r="N16" s="3"/>
      <c r="O16" s="3">
        <v>-439</v>
      </c>
      <c r="P16" s="3"/>
      <c r="Q16" s="5"/>
      <c r="R16" s="5"/>
    </row>
    <row r="17" spans="1:18" ht="12.95" customHeight="1" x14ac:dyDescent="0.2">
      <c r="A17" s="3"/>
      <c r="B17" s="3" t="s">
        <v>5</v>
      </c>
      <c r="C17" s="3"/>
      <c r="D17" s="6">
        <v>0</v>
      </c>
      <c r="E17" s="3"/>
      <c r="F17" s="3"/>
      <c r="G17" s="3"/>
      <c r="H17" s="3"/>
      <c r="I17" s="3"/>
      <c r="J17" s="3"/>
      <c r="K17" s="3" t="s">
        <v>83</v>
      </c>
      <c r="L17" s="3"/>
      <c r="M17" s="3">
        <v>1324</v>
      </c>
      <c r="N17" s="3"/>
      <c r="O17" s="3">
        <v>1042</v>
      </c>
      <c r="P17" s="3"/>
      <c r="Q17" s="5"/>
      <c r="R17" s="5"/>
    </row>
    <row r="18" spans="1:18" ht="12.9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 t="s">
        <v>84</v>
      </c>
      <c r="L18" s="3"/>
      <c r="M18" s="6">
        <v>666</v>
      </c>
      <c r="N18" s="3"/>
      <c r="O18" s="3">
        <v>701</v>
      </c>
      <c r="P18" s="3"/>
      <c r="Q18" s="5"/>
      <c r="R18" s="5"/>
    </row>
    <row r="19" spans="1:18" ht="12.95" customHeight="1" x14ac:dyDescent="0.2">
      <c r="A19" s="3" t="s">
        <v>6</v>
      </c>
      <c r="B19" s="3"/>
      <c r="C19" s="3"/>
      <c r="D19" s="3"/>
      <c r="E19" s="3">
        <f>SUM(D17:D18)</f>
        <v>0</v>
      </c>
      <c r="F19" s="3"/>
      <c r="G19" s="3"/>
      <c r="H19" s="3"/>
      <c r="I19" s="3"/>
      <c r="J19" s="3"/>
      <c r="K19" s="3" t="s">
        <v>87</v>
      </c>
      <c r="L19" s="3"/>
      <c r="M19" s="6"/>
      <c r="N19" s="3"/>
      <c r="O19" s="6">
        <v>5761</v>
      </c>
      <c r="P19" s="3"/>
      <c r="Q19" s="5"/>
      <c r="R19" s="5"/>
    </row>
    <row r="20" spans="1:18" ht="12.9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  <c r="R20" s="5"/>
    </row>
    <row r="21" spans="1:18" ht="12.95" customHeight="1" x14ac:dyDescent="0.2">
      <c r="A21" s="3" t="s">
        <v>13</v>
      </c>
      <c r="B21" s="3"/>
      <c r="C21" s="3"/>
      <c r="D21" s="3"/>
      <c r="E21" s="3"/>
      <c r="F21" s="3"/>
      <c r="G21" s="3"/>
      <c r="H21" s="3"/>
      <c r="I21" s="3"/>
      <c r="J21" s="3" t="s">
        <v>85</v>
      </c>
      <c r="K21" s="3"/>
      <c r="L21" s="3"/>
      <c r="M21" s="3"/>
      <c r="N21" s="3">
        <f>SUM(M16:M18)</f>
        <v>1551</v>
      </c>
      <c r="O21" s="3"/>
      <c r="P21" s="3">
        <f>SUM(O16:O19)</f>
        <v>7065</v>
      </c>
      <c r="Q21" s="5"/>
      <c r="R21" s="5"/>
    </row>
    <row r="22" spans="1:18" ht="12.9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"/>
      <c r="R22" s="5"/>
    </row>
    <row r="23" spans="1:18" ht="12.95" customHeight="1" x14ac:dyDescent="0.2">
      <c r="A23" s="3"/>
      <c r="B23" s="3" t="s">
        <v>14</v>
      </c>
      <c r="C23" s="3"/>
      <c r="D23" s="6">
        <v>194000</v>
      </c>
      <c r="E23" s="3"/>
      <c r="F23" s="6">
        <v>191000</v>
      </c>
      <c r="G23" s="3"/>
      <c r="H23" s="3"/>
      <c r="I23" s="3"/>
      <c r="J23" s="3" t="s">
        <v>24</v>
      </c>
      <c r="K23" s="3"/>
      <c r="L23" s="3"/>
      <c r="M23" s="3"/>
      <c r="N23" s="3"/>
      <c r="O23" s="3"/>
      <c r="P23" s="3"/>
      <c r="Q23" s="5"/>
      <c r="R23" s="5"/>
    </row>
    <row r="24" spans="1:18" ht="12.9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"/>
      <c r="R24" s="5"/>
    </row>
    <row r="25" spans="1:18" ht="12.95" customHeight="1" x14ac:dyDescent="0.2">
      <c r="A25" s="3" t="s">
        <v>15</v>
      </c>
      <c r="B25" s="3"/>
      <c r="C25" s="3"/>
      <c r="D25" s="3"/>
      <c r="E25" s="3">
        <f>SUM(D23:D24)</f>
        <v>194000</v>
      </c>
      <c r="F25" s="3"/>
      <c r="G25" s="3">
        <f>SUM(F23)</f>
        <v>191000</v>
      </c>
      <c r="H25" s="3"/>
      <c r="I25" s="3"/>
      <c r="J25" s="3"/>
      <c r="K25" s="3" t="s">
        <v>25</v>
      </c>
      <c r="L25" s="3"/>
      <c r="M25" s="6">
        <v>6854</v>
      </c>
      <c r="N25" s="3"/>
      <c r="O25" s="6">
        <v>4845</v>
      </c>
      <c r="P25" s="3"/>
      <c r="Q25" s="5"/>
      <c r="R25" s="5"/>
    </row>
    <row r="26" spans="1:18" ht="12.9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  <c r="R26" s="5"/>
    </row>
    <row r="27" spans="1:18" ht="12.95" customHeight="1" x14ac:dyDescent="0.2">
      <c r="A27" s="3" t="s">
        <v>7</v>
      </c>
      <c r="B27" s="3"/>
      <c r="C27" s="3"/>
      <c r="D27" s="3"/>
      <c r="E27" s="3"/>
      <c r="F27" s="3"/>
      <c r="G27" s="3"/>
      <c r="H27" s="3"/>
      <c r="I27" s="3"/>
      <c r="J27" s="3" t="s">
        <v>26</v>
      </c>
      <c r="K27" s="3"/>
      <c r="L27" s="3"/>
      <c r="M27" s="3"/>
      <c r="N27" s="3">
        <f>SUM(M25:M26)</f>
        <v>6854</v>
      </c>
      <c r="O27" s="3"/>
      <c r="P27" s="3">
        <f>SUM(O25)</f>
        <v>4845</v>
      </c>
      <c r="Q27" s="5"/>
      <c r="R27" s="5"/>
    </row>
    <row r="28" spans="1:18" ht="12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R28" s="5"/>
    </row>
    <row r="29" spans="1:18" ht="12.95" customHeight="1" x14ac:dyDescent="0.2">
      <c r="A29" s="3" t="s">
        <v>8</v>
      </c>
      <c r="B29" s="3"/>
      <c r="C29" s="3"/>
      <c r="D29" s="3"/>
      <c r="E29" s="3"/>
      <c r="F29" s="3"/>
      <c r="G29" s="3"/>
      <c r="H29" s="3"/>
      <c r="I29" s="3"/>
      <c r="J29" s="3"/>
      <c r="K29" s="3" t="s">
        <v>80</v>
      </c>
      <c r="L29" s="3"/>
      <c r="M29" s="3">
        <v>5000</v>
      </c>
      <c r="N29" s="3"/>
      <c r="O29" s="3">
        <v>0</v>
      </c>
      <c r="P29" s="3"/>
      <c r="Q29" s="5"/>
      <c r="R29" s="5"/>
    </row>
    <row r="30" spans="1:18" ht="12.95" customHeight="1" x14ac:dyDescent="0.2">
      <c r="A30" s="3"/>
      <c r="B30" s="3" t="s">
        <v>74</v>
      </c>
      <c r="C30" s="3"/>
      <c r="D30" s="3">
        <v>4350</v>
      </c>
      <c r="E30" s="3"/>
      <c r="F30" s="3">
        <v>4270</v>
      </c>
      <c r="G30" s="3"/>
      <c r="H30" s="3"/>
      <c r="I30" s="3"/>
      <c r="J30" s="3"/>
      <c r="K30" s="3" t="s">
        <v>76</v>
      </c>
      <c r="L30" s="3"/>
      <c r="M30" s="6">
        <v>5800</v>
      </c>
      <c r="N30" s="3"/>
      <c r="O30" s="6">
        <v>5800</v>
      </c>
      <c r="P30" s="3"/>
      <c r="Q30" s="5"/>
      <c r="R30" s="5"/>
    </row>
    <row r="31" spans="1:18" ht="12.95" customHeight="1" x14ac:dyDescent="0.2">
      <c r="A31" s="3"/>
      <c r="B31" s="3" t="s">
        <v>10</v>
      </c>
      <c r="C31" s="3"/>
      <c r="D31" s="6">
        <v>6854</v>
      </c>
      <c r="E31" s="3"/>
      <c r="F31" s="6">
        <v>4061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5"/>
      <c r="R31" s="5"/>
    </row>
    <row r="32" spans="1:18" ht="12.9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 t="s">
        <v>77</v>
      </c>
      <c r="K32" s="3"/>
      <c r="L32" s="3"/>
      <c r="M32" s="3"/>
      <c r="N32" s="6">
        <f>SUM(M29:M31)</f>
        <v>10800</v>
      </c>
      <c r="O32" s="6"/>
      <c r="P32" s="6">
        <f>SUM(O29:O30)</f>
        <v>5800</v>
      </c>
      <c r="Q32" s="5"/>
      <c r="R32" s="5"/>
    </row>
    <row r="33" spans="1:23" ht="12.95" customHeight="1" x14ac:dyDescent="0.2">
      <c r="A33" s="3" t="s">
        <v>11</v>
      </c>
      <c r="B33" s="3"/>
      <c r="C33" s="3"/>
      <c r="D33" s="3"/>
      <c r="E33" s="3">
        <f>SUM(D30:D32)</f>
        <v>11204</v>
      </c>
      <c r="F33" s="3"/>
      <c r="G33" s="3">
        <f>SUM(F30:F31)</f>
        <v>8331</v>
      </c>
      <c r="H33" s="3"/>
      <c r="I33" s="3"/>
      <c r="J33" s="3"/>
      <c r="K33" s="3"/>
      <c r="L33" s="3"/>
      <c r="M33" s="3"/>
      <c r="N33" s="3"/>
      <c r="O33" s="3"/>
      <c r="P33" s="3"/>
      <c r="Q33" s="5"/>
      <c r="R33" s="5"/>
    </row>
    <row r="34" spans="1:23" ht="12.9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"/>
      <c r="R34" s="5"/>
    </row>
    <row r="35" spans="1:23" ht="12.95" customHeight="1" x14ac:dyDescent="0.2">
      <c r="A35" s="3" t="s">
        <v>12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"/>
      <c r="R35" s="5"/>
    </row>
    <row r="36" spans="1:23" ht="12.95" customHeight="1" x14ac:dyDescent="0.2">
      <c r="A36" s="3"/>
      <c r="B36" s="3" t="s">
        <v>17</v>
      </c>
      <c r="C36" s="3"/>
      <c r="D36" s="3">
        <v>1430</v>
      </c>
      <c r="E36" s="3"/>
      <c r="F36" s="3">
        <v>4777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5"/>
      <c r="R36" s="5"/>
    </row>
    <row r="37" spans="1:23" ht="12.95" customHeight="1" x14ac:dyDescent="0.2">
      <c r="A37" s="3"/>
      <c r="B37" s="3" t="s">
        <v>16</v>
      </c>
      <c r="C37" s="3"/>
      <c r="D37" s="6">
        <v>24</v>
      </c>
      <c r="E37" s="3"/>
      <c r="F37" s="6">
        <v>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5"/>
      <c r="R37" s="5"/>
    </row>
    <row r="38" spans="1:23" ht="12.95" customHeight="1" x14ac:dyDescent="0.2">
      <c r="A38" s="3"/>
      <c r="B38" s="3"/>
      <c r="C38" s="3"/>
      <c r="D38" s="3"/>
      <c r="E38" s="6">
        <f>SUM(D36:D37)</f>
        <v>1454</v>
      </c>
      <c r="F38" s="6"/>
      <c r="G38" s="6">
        <f>SUM(F36:F37)</f>
        <v>4785</v>
      </c>
      <c r="H38" s="3"/>
      <c r="I38" s="3"/>
      <c r="J38" s="3"/>
      <c r="K38" s="3"/>
      <c r="L38" s="3"/>
      <c r="M38" s="3"/>
      <c r="N38" s="3"/>
      <c r="O38" s="3"/>
      <c r="P38" s="3"/>
      <c r="Q38" s="5"/>
      <c r="R38" s="5"/>
    </row>
    <row r="39" spans="1:23" ht="12.95" customHeight="1" x14ac:dyDescent="0.2">
      <c r="A39" s="3" t="s">
        <v>75</v>
      </c>
      <c r="B39" s="3"/>
      <c r="C39" s="3"/>
      <c r="D39" s="6"/>
      <c r="E39" s="6"/>
      <c r="F39" s="6"/>
      <c r="G39" s="6"/>
      <c r="H39" s="6"/>
      <c r="I39" s="6"/>
      <c r="J39" s="3"/>
      <c r="K39" s="3"/>
      <c r="L39" s="3"/>
      <c r="M39" s="3"/>
      <c r="N39" s="3"/>
      <c r="O39" s="3"/>
      <c r="P39" s="3"/>
      <c r="Q39" s="5"/>
      <c r="R39" s="5"/>
    </row>
    <row r="40" spans="1:23" ht="12.9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"/>
      <c r="R40" s="5"/>
    </row>
    <row r="41" spans="1:23" ht="12.95" customHeight="1" x14ac:dyDescent="0.2">
      <c r="A41" s="3" t="s">
        <v>18</v>
      </c>
      <c r="B41" s="3"/>
      <c r="C41" s="3"/>
      <c r="D41" s="7"/>
      <c r="E41" s="7">
        <f>SUM(E7:E38)</f>
        <v>206658</v>
      </c>
      <c r="F41" s="7"/>
      <c r="G41" s="7">
        <f>SUM(G23:G38)</f>
        <v>204116</v>
      </c>
      <c r="H41" s="7"/>
      <c r="I41" s="7"/>
      <c r="J41" s="3" t="s">
        <v>27</v>
      </c>
      <c r="K41" s="3"/>
      <c r="L41" s="3"/>
      <c r="M41" s="7"/>
      <c r="N41" s="7">
        <f>SUM(N8:N32)</f>
        <v>206658</v>
      </c>
      <c r="O41" s="7"/>
      <c r="P41" s="7">
        <f>SUM(P13:P32)</f>
        <v>204114</v>
      </c>
      <c r="Q41" s="5"/>
      <c r="R41" s="5"/>
      <c r="S41" s="3"/>
    </row>
    <row r="42" spans="1:23" ht="12.9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"/>
    </row>
    <row r="43" spans="1:23" ht="12.9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9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3" ht="12.9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23" ht="12.9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23" ht="12.9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23" ht="12.9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21" ht="12.9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1" ht="12.9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21" ht="12.9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21" ht="12.9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21" ht="12.9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21" ht="12.9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12.95" hidden="1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21" ht="12.95" hidden="1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21" ht="12.95" hidden="1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21" ht="12.95" hidden="1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21" ht="12.95" hidden="1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21" ht="12.95" hidden="1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21" ht="12.95" hidden="1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21" ht="12.95" hidden="1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1" ht="12.95" hidden="1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U63" s="3"/>
    </row>
    <row r="64" spans="1:21" ht="12.9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"/>
      <c r="S64" s="3"/>
      <c r="U64" s="3"/>
    </row>
    <row r="65" spans="1:21" ht="12.9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"/>
      <c r="U65" s="3"/>
    </row>
    <row r="66" spans="1:21" ht="12.95" customHeight="1" x14ac:dyDescent="0.2">
      <c r="A66" s="3" t="s">
        <v>89</v>
      </c>
      <c r="B66" s="3"/>
      <c r="C66" s="3"/>
      <c r="D66" s="3"/>
      <c r="E66" s="3"/>
      <c r="F66" s="3"/>
      <c r="G66" s="3"/>
      <c r="H66" s="3"/>
      <c r="I66" s="3">
        <v>3</v>
      </c>
      <c r="J66" s="3"/>
      <c r="K66" s="3"/>
      <c r="L66" s="3"/>
      <c r="M66" s="3"/>
      <c r="N66" s="3"/>
      <c r="O66" s="3"/>
      <c r="P66" s="3"/>
      <c r="Q66" s="3"/>
      <c r="R66" s="3">
        <v>4</v>
      </c>
      <c r="S66" s="1"/>
      <c r="U66" s="3"/>
    </row>
    <row r="67" spans="1:21" ht="12.95" customHeight="1" x14ac:dyDescent="0.2">
      <c r="A67" s="3" t="s">
        <v>49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U67" s="3"/>
    </row>
    <row r="68" spans="1:21" ht="12.95" customHeight="1" x14ac:dyDescent="0.2">
      <c r="A68" s="3" t="s">
        <v>28</v>
      </c>
      <c r="B68" s="3"/>
      <c r="C68" s="3"/>
      <c r="D68" s="3">
        <v>2017</v>
      </c>
      <c r="E68" s="3"/>
      <c r="F68" s="3">
        <v>2018</v>
      </c>
      <c r="G68" s="3"/>
      <c r="H68" s="3" t="s">
        <v>86</v>
      </c>
      <c r="I68" s="3"/>
      <c r="J68" s="3" t="s">
        <v>44</v>
      </c>
      <c r="K68" s="3"/>
      <c r="L68" s="3"/>
      <c r="M68" s="3">
        <v>2017</v>
      </c>
      <c r="N68" s="3"/>
      <c r="O68" s="3">
        <v>2018</v>
      </c>
      <c r="P68" s="3"/>
      <c r="Q68" s="3" t="s">
        <v>86</v>
      </c>
      <c r="R68" s="8"/>
    </row>
    <row r="69" spans="1:21" ht="12.95" customHeight="1" x14ac:dyDescent="0.2">
      <c r="A69" s="3"/>
      <c r="B69" s="3"/>
      <c r="C69" s="3"/>
      <c r="D69" s="3"/>
      <c r="E69" s="3"/>
      <c r="F69" s="3"/>
      <c r="G69" s="3"/>
      <c r="H69" s="3">
        <v>2018</v>
      </c>
      <c r="I69" s="3"/>
      <c r="J69" s="3"/>
      <c r="K69" s="3"/>
      <c r="L69" s="3"/>
      <c r="M69" s="3"/>
      <c r="N69" s="3"/>
      <c r="O69" s="3"/>
      <c r="P69" s="3"/>
      <c r="Q69" s="3">
        <v>2018</v>
      </c>
      <c r="R69" s="8"/>
    </row>
    <row r="70" spans="1:21" ht="12.95" customHeight="1" x14ac:dyDescent="0.2">
      <c r="A70" s="3" t="s">
        <v>2</v>
      </c>
      <c r="B70" s="3"/>
      <c r="C70" s="3"/>
      <c r="D70" s="3"/>
      <c r="E70" s="3"/>
      <c r="F70" s="3"/>
      <c r="G70" s="3"/>
      <c r="H70" s="3"/>
      <c r="I70" s="3"/>
      <c r="J70" s="3" t="s">
        <v>2</v>
      </c>
      <c r="K70" s="3"/>
      <c r="L70" s="3"/>
      <c r="M70" s="3"/>
      <c r="N70" s="3"/>
      <c r="O70" s="3"/>
      <c r="P70" s="3"/>
      <c r="Q70" s="3"/>
      <c r="R70" s="8"/>
    </row>
    <row r="71" spans="1:21" ht="12.95" customHeight="1" x14ac:dyDescent="0.2">
      <c r="A71" s="3"/>
      <c r="B71" s="3" t="s">
        <v>29</v>
      </c>
      <c r="C71" s="3"/>
      <c r="D71" s="3">
        <v>3678</v>
      </c>
      <c r="E71" s="3"/>
      <c r="F71" s="3">
        <v>4230</v>
      </c>
      <c r="G71" s="3"/>
      <c r="H71" s="3">
        <v>3000</v>
      </c>
      <c r="I71" s="3"/>
      <c r="J71" s="3"/>
      <c r="K71" s="3" t="s">
        <v>45</v>
      </c>
      <c r="L71" s="3"/>
      <c r="M71" s="3">
        <v>1652</v>
      </c>
      <c r="N71" s="3"/>
      <c r="O71" s="3">
        <v>2529</v>
      </c>
      <c r="P71" s="3"/>
      <c r="Q71" s="3">
        <v>2200</v>
      </c>
      <c r="R71" s="8"/>
    </row>
    <row r="72" spans="1:21" ht="12.95" customHeight="1" x14ac:dyDescent="0.2">
      <c r="A72" s="3"/>
      <c r="B72" s="3" t="s">
        <v>30</v>
      </c>
      <c r="C72" s="3"/>
      <c r="D72" s="6">
        <v>0</v>
      </c>
      <c r="E72" s="3"/>
      <c r="F72" s="6">
        <v>0</v>
      </c>
      <c r="G72" s="3"/>
      <c r="H72" s="6">
        <v>0</v>
      </c>
      <c r="I72" s="3"/>
      <c r="J72" s="3"/>
      <c r="K72" s="3" t="s">
        <v>78</v>
      </c>
      <c r="L72" s="3"/>
      <c r="M72" s="3">
        <v>2104</v>
      </c>
      <c r="N72" s="3"/>
      <c r="O72" s="3">
        <v>2288</v>
      </c>
      <c r="P72" s="3"/>
      <c r="Q72" s="3">
        <v>2500</v>
      </c>
      <c r="R72" s="8"/>
    </row>
    <row r="73" spans="1:21" ht="12.95" customHeight="1" x14ac:dyDescent="0.2">
      <c r="A73" s="3" t="s">
        <v>33</v>
      </c>
      <c r="B73" s="3"/>
      <c r="C73" s="3"/>
      <c r="D73" s="3"/>
      <c r="E73" s="3">
        <f>SUM(D71:D72)</f>
        <v>3678</v>
      </c>
      <c r="F73" s="3"/>
      <c r="G73" s="3">
        <f>SUM(F71:F72)</f>
        <v>4230</v>
      </c>
      <c r="H73" s="3"/>
      <c r="I73" s="3">
        <f>SUM(H71:H72)</f>
        <v>3000</v>
      </c>
      <c r="J73" s="3"/>
      <c r="K73" s="3" t="s">
        <v>46</v>
      </c>
      <c r="L73" s="3"/>
      <c r="M73" s="6">
        <v>4284</v>
      </c>
      <c r="N73" s="3"/>
      <c r="O73" s="6">
        <v>4952</v>
      </c>
      <c r="P73" s="3"/>
      <c r="Q73" s="6">
        <v>4500</v>
      </c>
      <c r="R73" s="8"/>
    </row>
    <row r="74" spans="1:21" ht="12.9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 t="s">
        <v>4</v>
      </c>
      <c r="K74" s="3"/>
      <c r="L74" s="3"/>
      <c r="M74" s="3"/>
      <c r="N74" s="3">
        <f>SUM(M71:M73)</f>
        <v>8040</v>
      </c>
      <c r="O74" s="3"/>
      <c r="P74" s="3">
        <f>SUM(O71:O73)</f>
        <v>9769</v>
      </c>
      <c r="Q74" s="3"/>
      <c r="R74" s="8">
        <f>SUM(Q71:Q73)</f>
        <v>9200</v>
      </c>
    </row>
    <row r="75" spans="1:21" ht="12.95" customHeight="1" x14ac:dyDescent="0.2">
      <c r="A75" s="3" t="s">
        <v>31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8"/>
    </row>
    <row r="76" spans="1:21" ht="12.95" customHeight="1" x14ac:dyDescent="0.2">
      <c r="A76" s="3"/>
      <c r="B76" s="3" t="s">
        <v>32</v>
      </c>
      <c r="C76" s="3"/>
      <c r="D76" s="6">
        <v>6999</v>
      </c>
      <c r="E76" s="3"/>
      <c r="F76" s="6">
        <v>6968</v>
      </c>
      <c r="G76" s="3"/>
      <c r="H76" s="6">
        <v>7000</v>
      </c>
      <c r="I76" s="3"/>
      <c r="J76" s="3" t="s">
        <v>5</v>
      </c>
      <c r="K76" s="3"/>
      <c r="L76" s="3"/>
      <c r="M76" s="3"/>
      <c r="N76" s="3"/>
      <c r="O76" s="3"/>
      <c r="P76" s="3"/>
      <c r="Q76" s="3"/>
      <c r="R76" s="8"/>
    </row>
    <row r="77" spans="1:21" ht="12.95" customHeight="1" x14ac:dyDescent="0.2">
      <c r="A77" s="3"/>
      <c r="B77" s="3"/>
      <c r="C77" s="3"/>
      <c r="D77" s="6"/>
      <c r="E77" s="3"/>
      <c r="F77" s="3"/>
      <c r="G77" s="3"/>
      <c r="H77" s="3"/>
      <c r="I77" s="3"/>
      <c r="J77" s="3"/>
      <c r="K77" s="3" t="s">
        <v>45</v>
      </c>
      <c r="L77" s="3"/>
      <c r="M77" s="3">
        <v>0</v>
      </c>
      <c r="N77" s="3"/>
      <c r="O77" s="3">
        <v>0</v>
      </c>
      <c r="P77" s="3"/>
      <c r="Q77" s="3">
        <v>0</v>
      </c>
      <c r="R77" s="8"/>
    </row>
    <row r="78" spans="1:21" ht="12.95" customHeight="1" x14ac:dyDescent="0.2">
      <c r="A78" s="3" t="s">
        <v>34</v>
      </c>
      <c r="B78" s="3"/>
      <c r="C78" s="3"/>
      <c r="D78" s="3"/>
      <c r="E78" s="3">
        <f>SUM(D76)</f>
        <v>6999</v>
      </c>
      <c r="F78" s="3"/>
      <c r="G78" s="6">
        <f>SUM(F76:F77)</f>
        <v>6968</v>
      </c>
      <c r="H78" s="3"/>
      <c r="I78" s="3">
        <f>SUM(H76:H77)</f>
        <v>7000</v>
      </c>
      <c r="J78" s="3"/>
      <c r="K78" s="3" t="s">
        <v>48</v>
      </c>
      <c r="L78" s="3"/>
      <c r="M78" s="6">
        <v>1697</v>
      </c>
      <c r="N78" s="3"/>
      <c r="O78" s="3">
        <v>0</v>
      </c>
      <c r="P78" s="3"/>
      <c r="Q78" s="6">
        <v>0</v>
      </c>
      <c r="R78" s="8"/>
    </row>
    <row r="79" spans="1:21" ht="12.9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 t="s">
        <v>6</v>
      </c>
      <c r="K79" s="3"/>
      <c r="L79" s="3"/>
      <c r="M79" s="3"/>
      <c r="N79" s="3">
        <f>SUM(M77:M78)</f>
        <v>1697</v>
      </c>
      <c r="O79" s="3"/>
      <c r="P79" s="3">
        <f>SUM(O77:O78)</f>
        <v>0</v>
      </c>
      <c r="Q79" s="3"/>
      <c r="R79" s="8">
        <f>SUM(Q77:Q78)</f>
        <v>0</v>
      </c>
    </row>
    <row r="80" spans="1:21" ht="12.95" customHeight="1" x14ac:dyDescent="0.2">
      <c r="A80" s="3" t="s">
        <v>35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8"/>
    </row>
    <row r="81" spans="1:18" ht="12.95" customHeight="1" x14ac:dyDescent="0.2">
      <c r="A81" s="3"/>
      <c r="B81" s="3" t="s">
        <v>36</v>
      </c>
      <c r="C81" s="3"/>
      <c r="D81" s="3">
        <v>30236</v>
      </c>
      <c r="E81" s="3"/>
      <c r="F81" s="3">
        <v>28270</v>
      </c>
      <c r="G81" s="3"/>
      <c r="H81" s="3">
        <v>30000</v>
      </c>
      <c r="I81" s="3"/>
      <c r="J81" s="3" t="s">
        <v>50</v>
      </c>
      <c r="K81" s="3"/>
      <c r="L81" s="3"/>
      <c r="M81" s="3"/>
      <c r="N81" s="3"/>
      <c r="O81" s="3"/>
      <c r="P81" s="3"/>
      <c r="Q81" s="3"/>
      <c r="R81" s="8"/>
    </row>
    <row r="82" spans="1:18" ht="12.95" customHeight="1" x14ac:dyDescent="0.2">
      <c r="A82" s="3"/>
      <c r="B82" s="3" t="s">
        <v>37</v>
      </c>
      <c r="C82" s="3"/>
      <c r="D82" s="3">
        <v>3100</v>
      </c>
      <c r="E82" s="3"/>
      <c r="F82" s="3">
        <v>2529</v>
      </c>
      <c r="G82" s="3"/>
      <c r="H82" s="3">
        <v>3000</v>
      </c>
      <c r="I82" s="3"/>
      <c r="J82" s="3"/>
      <c r="K82" s="3" t="s">
        <v>51</v>
      </c>
      <c r="L82" s="3"/>
      <c r="M82" s="3">
        <v>28215</v>
      </c>
      <c r="N82" s="3"/>
      <c r="O82" s="3">
        <v>23965</v>
      </c>
      <c r="P82" s="3"/>
      <c r="Q82" s="3">
        <v>29000</v>
      </c>
      <c r="R82" s="8"/>
    </row>
    <row r="83" spans="1:18" ht="12.95" customHeight="1" x14ac:dyDescent="0.2">
      <c r="A83" s="3"/>
      <c r="B83" s="3" t="s">
        <v>38</v>
      </c>
      <c r="C83" s="3"/>
      <c r="D83" s="3">
        <v>784</v>
      </c>
      <c r="E83" s="3"/>
      <c r="F83" s="3">
        <v>1076</v>
      </c>
      <c r="G83" s="3"/>
      <c r="H83" s="3">
        <v>1000</v>
      </c>
      <c r="I83" s="3"/>
      <c r="J83" s="3"/>
      <c r="K83" s="3" t="s">
        <v>52</v>
      </c>
      <c r="L83" s="3"/>
      <c r="M83" s="3">
        <v>612</v>
      </c>
      <c r="N83" s="3"/>
      <c r="O83" s="3">
        <v>-7106</v>
      </c>
      <c r="P83" s="3"/>
      <c r="Q83" s="3">
        <v>615</v>
      </c>
      <c r="R83" s="8"/>
    </row>
    <row r="84" spans="1:18" ht="12.95" customHeight="1" x14ac:dyDescent="0.2">
      <c r="A84" s="3"/>
      <c r="B84" s="3" t="s">
        <v>39</v>
      </c>
      <c r="C84" s="3"/>
      <c r="D84" s="3">
        <v>480</v>
      </c>
      <c r="E84" s="3"/>
      <c r="F84" s="3">
        <v>504</v>
      </c>
      <c r="G84" s="3"/>
      <c r="H84" s="3">
        <v>600</v>
      </c>
      <c r="I84" s="3"/>
      <c r="J84" s="3"/>
      <c r="K84" s="3" t="s">
        <v>53</v>
      </c>
      <c r="L84" s="3"/>
      <c r="M84" s="3">
        <v>5773</v>
      </c>
      <c r="N84" s="3"/>
      <c r="O84" s="3">
        <v>8938</v>
      </c>
      <c r="P84" s="3"/>
      <c r="Q84" s="3">
        <v>4600</v>
      </c>
      <c r="R84" s="8"/>
    </row>
    <row r="85" spans="1:18" ht="12.95" customHeight="1" x14ac:dyDescent="0.2">
      <c r="A85" s="3"/>
      <c r="B85" s="3" t="s">
        <v>40</v>
      </c>
      <c r="C85" s="3"/>
      <c r="D85" s="3">
        <v>2236</v>
      </c>
      <c r="E85" s="3"/>
      <c r="F85" s="3">
        <v>2398</v>
      </c>
      <c r="G85" s="3"/>
      <c r="H85" s="3">
        <v>2500</v>
      </c>
      <c r="I85" s="3"/>
      <c r="J85" s="3"/>
      <c r="K85" s="3" t="s">
        <v>54</v>
      </c>
      <c r="L85" s="3"/>
      <c r="M85" s="3">
        <v>3535</v>
      </c>
      <c r="N85" s="3"/>
      <c r="O85" s="3">
        <v>2696</v>
      </c>
      <c r="P85" s="3"/>
      <c r="Q85" s="3">
        <v>3600</v>
      </c>
      <c r="R85" s="8"/>
    </row>
    <row r="86" spans="1:18" ht="12.95" customHeight="1" x14ac:dyDescent="0.2">
      <c r="A86" s="3"/>
      <c r="B86" s="3" t="s">
        <v>41</v>
      </c>
      <c r="C86" s="3"/>
      <c r="D86" s="3">
        <v>470</v>
      </c>
      <c r="E86" s="3"/>
      <c r="F86" s="3">
        <v>400</v>
      </c>
      <c r="G86" s="3"/>
      <c r="H86" s="3">
        <v>400</v>
      </c>
      <c r="I86" s="3"/>
      <c r="J86" s="3"/>
      <c r="K86" s="3" t="s">
        <v>55</v>
      </c>
      <c r="L86" s="3"/>
      <c r="M86" s="6">
        <v>1323</v>
      </c>
      <c r="N86" s="3"/>
      <c r="O86" s="6">
        <v>1597</v>
      </c>
      <c r="P86" s="3"/>
      <c r="Q86" s="6">
        <v>1200</v>
      </c>
      <c r="R86" s="8"/>
    </row>
    <row r="87" spans="1:18" ht="12.95" customHeight="1" x14ac:dyDescent="0.2">
      <c r="A87" s="3"/>
      <c r="B87" s="3" t="s">
        <v>42</v>
      </c>
      <c r="C87" s="3"/>
      <c r="D87" s="6">
        <v>1426</v>
      </c>
      <c r="E87" s="3"/>
      <c r="F87" s="6">
        <v>1466</v>
      </c>
      <c r="G87" s="3"/>
      <c r="H87" s="6">
        <v>1000</v>
      </c>
      <c r="I87" s="3"/>
      <c r="J87" s="3" t="s">
        <v>56</v>
      </c>
      <c r="K87" s="3"/>
      <c r="L87" s="3"/>
      <c r="M87" s="3"/>
      <c r="N87" s="3">
        <f>SUM(M82:M86)</f>
        <v>39458</v>
      </c>
      <c r="O87" s="3"/>
      <c r="P87" s="3">
        <f>SUM(O82:O86)</f>
        <v>30090</v>
      </c>
      <c r="Q87" s="3"/>
      <c r="R87" s="8">
        <f>SUM(Q82:Q86)</f>
        <v>39015</v>
      </c>
    </row>
    <row r="88" spans="1:18" ht="12.9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8"/>
    </row>
    <row r="89" spans="1:18" ht="12.95" customHeight="1" x14ac:dyDescent="0.2">
      <c r="A89" s="3" t="s">
        <v>43</v>
      </c>
      <c r="B89" s="3"/>
      <c r="C89" s="3"/>
      <c r="D89" s="3"/>
      <c r="E89" s="6">
        <f>SUM(D81:D87)</f>
        <v>38732</v>
      </c>
      <c r="F89" s="6"/>
      <c r="G89" s="6">
        <f>SUM(F81:F88)</f>
        <v>36643</v>
      </c>
      <c r="H89" s="6"/>
      <c r="I89" s="6">
        <f>SUM(H81:H87)</f>
        <v>38500</v>
      </c>
      <c r="J89" s="3" t="s">
        <v>57</v>
      </c>
      <c r="K89" s="3"/>
      <c r="L89" s="3"/>
      <c r="M89" s="3"/>
      <c r="N89" s="3"/>
      <c r="O89" s="3"/>
      <c r="P89" s="3"/>
      <c r="Q89" s="3"/>
      <c r="R89" s="8"/>
    </row>
    <row r="90" spans="1:18" ht="12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 t="s">
        <v>58</v>
      </c>
      <c r="L90" s="3"/>
      <c r="M90" s="6">
        <v>586</v>
      </c>
      <c r="N90" s="3"/>
      <c r="O90" s="6">
        <v>605</v>
      </c>
      <c r="P90" s="3"/>
      <c r="Q90" s="3">
        <v>600</v>
      </c>
      <c r="R90" s="8"/>
    </row>
    <row r="91" spans="1:18" ht="12.9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 t="s">
        <v>59</v>
      </c>
      <c r="K91" s="3"/>
      <c r="L91" s="3"/>
      <c r="M91" s="3"/>
      <c r="N91" s="3">
        <f>SUM(M90)</f>
        <v>586</v>
      </c>
      <c r="O91" s="3"/>
      <c r="P91" s="3">
        <f>SUM(O90)</f>
        <v>605</v>
      </c>
      <c r="Q91" s="3"/>
      <c r="R91" s="8">
        <f>SUM(Q90)</f>
        <v>600</v>
      </c>
    </row>
    <row r="92" spans="1:18" ht="12.95" customHeight="1" x14ac:dyDescent="0.2">
      <c r="J92" s="3"/>
      <c r="K92" s="3"/>
      <c r="L92" s="3"/>
      <c r="M92" s="3"/>
      <c r="N92" s="3"/>
      <c r="O92" s="3"/>
      <c r="P92" s="3"/>
      <c r="Q92" s="3"/>
      <c r="R92" s="8"/>
    </row>
    <row r="93" spans="1:18" ht="12.95" customHeight="1" x14ac:dyDescent="0.2">
      <c r="J93" s="3" t="s">
        <v>60</v>
      </c>
      <c r="K93" s="3"/>
      <c r="L93" s="3"/>
      <c r="M93" s="3"/>
      <c r="N93" s="3"/>
      <c r="O93" s="3"/>
      <c r="P93" s="3"/>
      <c r="Q93" s="3"/>
      <c r="R93" s="8"/>
    </row>
    <row r="94" spans="1:18" ht="12.95" customHeight="1" x14ac:dyDescent="0.2">
      <c r="J94" s="3"/>
      <c r="K94" s="3" t="s">
        <v>61</v>
      </c>
      <c r="L94" s="3"/>
      <c r="M94" s="3">
        <v>2244</v>
      </c>
      <c r="N94" s="3"/>
      <c r="O94" s="3">
        <v>2082</v>
      </c>
      <c r="P94" s="3"/>
      <c r="Q94" s="3">
        <v>2150</v>
      </c>
      <c r="R94" s="8"/>
    </row>
    <row r="95" spans="1:18" ht="12.95" customHeight="1" x14ac:dyDescent="0.2">
      <c r="J95" s="3"/>
      <c r="K95" s="3" t="s">
        <v>47</v>
      </c>
      <c r="L95" s="3"/>
      <c r="M95" s="6">
        <v>509</v>
      </c>
      <c r="N95" s="3"/>
      <c r="O95" s="6">
        <v>547</v>
      </c>
      <c r="P95" s="3"/>
      <c r="Q95" s="6">
        <v>450</v>
      </c>
      <c r="R95" s="8"/>
    </row>
    <row r="96" spans="1:18" ht="12.9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 t="s">
        <v>62</v>
      </c>
      <c r="K96" s="3"/>
      <c r="L96" s="3"/>
      <c r="M96" s="3"/>
      <c r="N96" s="3">
        <f>SUM(M94:M95)</f>
        <v>2753</v>
      </c>
      <c r="O96" s="3"/>
      <c r="P96" s="3">
        <f>SUM(O94:O95)</f>
        <v>2629</v>
      </c>
      <c r="Q96" s="3"/>
      <c r="R96" s="8">
        <f>SUM(Q94:Q95)</f>
        <v>2600</v>
      </c>
    </row>
    <row r="97" spans="1:18" ht="12.9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8"/>
    </row>
    <row r="98" spans="1:18" ht="12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 t="s">
        <v>63</v>
      </c>
      <c r="K98" s="3"/>
      <c r="L98" s="3"/>
      <c r="M98" s="3"/>
      <c r="N98" s="3"/>
      <c r="O98" s="3"/>
      <c r="P98" s="3"/>
      <c r="Q98" s="3"/>
      <c r="R98" s="8"/>
    </row>
    <row r="99" spans="1:18" ht="12.9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 t="s">
        <v>64</v>
      </c>
      <c r="L99" s="3"/>
      <c r="M99" s="3">
        <v>105</v>
      </c>
      <c r="N99" s="3"/>
      <c r="O99" s="3">
        <v>111</v>
      </c>
      <c r="P99" s="3"/>
      <c r="Q99" s="3">
        <v>110</v>
      </c>
      <c r="R99" s="8"/>
    </row>
    <row r="100" spans="1:18" ht="12.9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 t="s">
        <v>65</v>
      </c>
      <c r="L100" s="3"/>
      <c r="M100" s="3">
        <v>878</v>
      </c>
      <c r="N100" s="3"/>
      <c r="O100" s="3">
        <v>662</v>
      </c>
      <c r="P100" s="3"/>
      <c r="Q100" s="3">
        <v>750</v>
      </c>
      <c r="R100" s="8"/>
    </row>
    <row r="101" spans="1:18" ht="12.9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 t="s">
        <v>67</v>
      </c>
      <c r="L101" s="3"/>
      <c r="M101" s="6">
        <v>161</v>
      </c>
      <c r="N101" s="3"/>
      <c r="O101" s="6">
        <v>149</v>
      </c>
      <c r="P101" s="3"/>
      <c r="Q101" s="6">
        <v>170</v>
      </c>
      <c r="R101" s="8"/>
    </row>
    <row r="102" spans="1:18" ht="12.9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 t="s">
        <v>66</v>
      </c>
      <c r="K102" s="3"/>
      <c r="L102" s="3"/>
      <c r="M102" s="3"/>
      <c r="N102" s="3">
        <f>SUM(M99:M101)</f>
        <v>1144</v>
      </c>
      <c r="O102" s="3"/>
      <c r="P102" s="3">
        <f>SUM(O99:O101)</f>
        <v>922</v>
      </c>
      <c r="Q102" s="3"/>
      <c r="R102" s="8">
        <f>SUM(Q99:Q101)</f>
        <v>1030</v>
      </c>
    </row>
    <row r="103" spans="1:18" ht="12.9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8"/>
    </row>
    <row r="104" spans="1:18" ht="12.95" customHeight="1" x14ac:dyDescent="0.2">
      <c r="A104" s="3" t="s">
        <v>71</v>
      </c>
      <c r="B104" s="3"/>
      <c r="C104" s="3"/>
      <c r="D104" s="3"/>
      <c r="E104" s="3">
        <f>SUM(E71:E90)</f>
        <v>49409</v>
      </c>
      <c r="F104" s="3"/>
      <c r="G104" s="3">
        <f>SUM(G71:G89)</f>
        <v>47841</v>
      </c>
      <c r="H104" s="3"/>
      <c r="I104" s="3">
        <f>SUM(I73:I89)</f>
        <v>48500</v>
      </c>
      <c r="J104" s="3" t="s">
        <v>68</v>
      </c>
      <c r="K104" s="3"/>
      <c r="L104" s="3"/>
      <c r="M104" s="3"/>
      <c r="N104" s="3"/>
      <c r="O104" s="3"/>
      <c r="P104" s="3"/>
      <c r="Q104" s="3"/>
      <c r="R104" s="8"/>
    </row>
    <row r="105" spans="1:18" ht="12.9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 t="s">
        <v>47</v>
      </c>
      <c r="L105" s="3"/>
      <c r="M105" s="6">
        <v>4061</v>
      </c>
      <c r="N105" s="3"/>
      <c r="O105" s="6">
        <v>6746</v>
      </c>
      <c r="P105" s="3"/>
      <c r="Q105" s="6">
        <v>1200</v>
      </c>
      <c r="R105" s="8"/>
    </row>
    <row r="106" spans="1:18" ht="12.95" customHeight="1" x14ac:dyDescent="0.2">
      <c r="A106" s="3" t="s">
        <v>70</v>
      </c>
      <c r="B106" s="3"/>
      <c r="C106" s="3"/>
      <c r="D106" s="3"/>
      <c r="E106" s="6">
        <v>57739</v>
      </c>
      <c r="F106" s="6"/>
      <c r="G106" s="6">
        <v>50761</v>
      </c>
      <c r="H106" s="6"/>
      <c r="I106" s="6">
        <v>53645</v>
      </c>
      <c r="J106" s="3" t="s">
        <v>69</v>
      </c>
      <c r="K106" s="3"/>
      <c r="L106" s="3"/>
      <c r="M106" s="3"/>
      <c r="N106" s="6">
        <f>SUM(M105)</f>
        <v>4061</v>
      </c>
      <c r="O106" s="6"/>
      <c r="P106" s="6">
        <f>SUM(O105)</f>
        <v>6746</v>
      </c>
      <c r="Q106" s="3"/>
      <c r="R106" s="9">
        <f>SUM(Q105)</f>
        <v>1200</v>
      </c>
    </row>
    <row r="107" spans="1:18" ht="12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8"/>
    </row>
    <row r="108" spans="1:18" ht="12.95" customHeight="1" x14ac:dyDescent="0.2">
      <c r="A108" s="3" t="s">
        <v>73</v>
      </c>
      <c r="B108" s="3"/>
      <c r="C108" s="3"/>
      <c r="D108" s="3"/>
      <c r="E108" s="7">
        <f>SUM(E104-E106)</f>
        <v>-8330</v>
      </c>
      <c r="F108" s="7"/>
      <c r="G108" s="7">
        <f>SUM(G104-G106)</f>
        <v>-2920</v>
      </c>
      <c r="H108" s="7"/>
      <c r="I108" s="7">
        <f>SUM(I104-I106)</f>
        <v>-5145</v>
      </c>
      <c r="J108" s="3" t="s">
        <v>70</v>
      </c>
      <c r="K108" s="3"/>
      <c r="L108" s="3"/>
      <c r="M108" s="3"/>
      <c r="N108" s="7">
        <f>SUM(N74:N106)</f>
        <v>57739</v>
      </c>
      <c r="O108" s="7"/>
      <c r="P108" s="7">
        <f>SUM(P71:P106)</f>
        <v>50761</v>
      </c>
      <c r="Q108" s="3"/>
      <c r="R108" s="10">
        <f>SUM(R73:R106)</f>
        <v>53645</v>
      </c>
    </row>
    <row r="109" spans="1:18" ht="12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8"/>
    </row>
    <row r="110" spans="1:18" ht="12.95" customHeight="1" x14ac:dyDescent="0.2">
      <c r="J110" s="3"/>
      <c r="K110" s="3"/>
      <c r="L110" s="3"/>
      <c r="M110" s="3"/>
      <c r="N110" s="3"/>
      <c r="O110" s="3"/>
      <c r="P110" s="3"/>
      <c r="Q110" s="3"/>
    </row>
    <row r="111" spans="1:18" ht="12.95" customHeight="1" x14ac:dyDescent="0.2">
      <c r="J111" s="3"/>
      <c r="K111" s="3"/>
      <c r="L111" s="3"/>
      <c r="M111" s="3"/>
      <c r="N111" s="3"/>
      <c r="O111" s="3"/>
      <c r="P111" s="3"/>
      <c r="Q111" s="3"/>
    </row>
    <row r="112" spans="1:18" ht="12.95" customHeight="1" x14ac:dyDescent="0.2">
      <c r="J112" s="3"/>
      <c r="K112" s="3"/>
      <c r="L112" s="3"/>
      <c r="M112" s="3"/>
      <c r="N112" s="3"/>
      <c r="O112" s="3"/>
      <c r="P112" s="3"/>
      <c r="Q112" s="3"/>
    </row>
    <row r="113" spans="1:20" ht="12.9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"/>
      <c r="R113" s="1"/>
    </row>
    <row r="114" spans="1:20" ht="12.9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"/>
      <c r="R114" s="4"/>
    </row>
    <row r="115" spans="1:20" ht="12.9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"/>
    </row>
    <row r="116" spans="1:20" ht="12.9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20" ht="12.9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20" ht="12.9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20" ht="12.9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1"/>
      <c r="K119" s="1"/>
      <c r="L119" s="1"/>
      <c r="M119" s="1"/>
      <c r="N119" s="1"/>
      <c r="O119" s="1"/>
      <c r="P119" s="1"/>
      <c r="Q119" s="1"/>
      <c r="S119" s="3"/>
    </row>
    <row r="120" spans="1:20" ht="12.9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1"/>
      <c r="K120" s="1"/>
      <c r="L120" s="1"/>
      <c r="M120" s="1"/>
      <c r="N120" s="1"/>
      <c r="O120" s="1"/>
      <c r="P120" s="1"/>
      <c r="Q120" s="1"/>
      <c r="S120" s="3"/>
      <c r="T120" s="3"/>
    </row>
    <row r="121" spans="1:20" ht="12.9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1"/>
      <c r="K121" s="1"/>
      <c r="L121" s="1"/>
      <c r="M121" s="1"/>
      <c r="N121" s="1"/>
      <c r="O121" s="1"/>
      <c r="P121" s="1"/>
      <c r="Q121" s="1"/>
      <c r="S121" s="3"/>
      <c r="T121" s="3"/>
    </row>
    <row r="122" spans="1:20" ht="12.9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1"/>
      <c r="K122" s="1"/>
      <c r="L122" s="1"/>
      <c r="M122" s="1"/>
      <c r="N122" s="1"/>
      <c r="O122" s="1"/>
      <c r="P122" s="1"/>
      <c r="Q122" s="1"/>
      <c r="S122" s="3"/>
      <c r="T122" s="3"/>
    </row>
    <row r="123" spans="1:20" ht="12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3"/>
      <c r="T123" s="3"/>
    </row>
    <row r="124" spans="1:20" ht="12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S124" s="3"/>
      <c r="T124" s="3"/>
    </row>
    <row r="125" spans="1:20" ht="12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S125" s="3"/>
    </row>
    <row r="126" spans="1:20" ht="12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S126" s="3"/>
    </row>
    <row r="127" spans="1:20" ht="12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S127" s="3"/>
    </row>
    <row r="128" spans="1:20" ht="12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S128" s="3"/>
    </row>
    <row r="129" spans="1:19" ht="12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K129" s="1"/>
      <c r="L129" s="1"/>
      <c r="M129" s="1"/>
      <c r="N129" s="1"/>
      <c r="O129" s="1"/>
      <c r="P129" s="1"/>
      <c r="Q129" s="1"/>
      <c r="S129" s="3"/>
    </row>
    <row r="130" spans="1:19" ht="12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K130" s="1"/>
      <c r="L130" s="1"/>
      <c r="M130" s="1"/>
      <c r="N130" s="1"/>
      <c r="O130" s="1"/>
      <c r="P130" s="1"/>
      <c r="Q130" s="1"/>
      <c r="S130" s="3"/>
    </row>
    <row r="131" spans="1:19" ht="12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L131" s="1"/>
      <c r="M131" s="1"/>
      <c r="N131" s="1"/>
      <c r="O131" s="1"/>
      <c r="P131" s="1"/>
      <c r="Q131" s="1"/>
      <c r="S131" s="3"/>
    </row>
    <row r="132" spans="1:19" ht="12.95" customHeight="1" x14ac:dyDescent="0.2">
      <c r="A132" s="1"/>
      <c r="D132" s="1"/>
      <c r="E132" s="1"/>
      <c r="F132" s="1"/>
      <c r="G132" s="1"/>
      <c r="H132" s="1"/>
      <c r="I132" s="1"/>
      <c r="L132" s="1"/>
      <c r="M132" s="1"/>
      <c r="N132" s="1"/>
      <c r="O132" s="1"/>
      <c r="P132" s="1"/>
      <c r="Q132" s="1"/>
    </row>
    <row r="133" spans="1:19" ht="12.95" customHeight="1" x14ac:dyDescent="0.2">
      <c r="A133" s="1"/>
      <c r="L133" s="1"/>
      <c r="M133" s="1"/>
      <c r="N133" s="1"/>
      <c r="O133" s="1"/>
      <c r="P133" s="1"/>
      <c r="Q133" s="1"/>
    </row>
    <row r="134" spans="1:19" ht="12.95" customHeight="1" x14ac:dyDescent="0.2">
      <c r="A134" s="1"/>
      <c r="L134" s="1"/>
    </row>
    <row r="135" spans="1:19" ht="12.95" customHeight="1" x14ac:dyDescent="0.2">
      <c r="L135" s="1"/>
    </row>
    <row r="136" spans="1:19" ht="12.95" customHeight="1" x14ac:dyDescent="0.2">
      <c r="L136" s="1"/>
    </row>
    <row r="137" spans="1:19" ht="12.95" customHeight="1" x14ac:dyDescent="0.2">
      <c r="L137" s="1"/>
    </row>
    <row r="138" spans="1:19" ht="12.95" customHeight="1" x14ac:dyDescent="0.2"/>
    <row r="139" spans="1:19" ht="12.95" customHeight="1" x14ac:dyDescent="0.2"/>
    <row r="140" spans="1:19" ht="12.95" customHeight="1" x14ac:dyDescent="0.2"/>
    <row r="141" spans="1:19" ht="12.95" customHeight="1" x14ac:dyDescent="0.2"/>
    <row r="142" spans="1:19" ht="12.95" customHeight="1" x14ac:dyDescent="0.2"/>
    <row r="143" spans="1:19" ht="12.9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Trekpleister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Nicolaas Kroon</dc:creator>
  <cp:lastModifiedBy>Herma</cp:lastModifiedBy>
  <cp:lastPrinted>2018-02-13T18:20:02Z</cp:lastPrinted>
  <dcterms:created xsi:type="dcterms:W3CDTF">2011-02-12T10:01:59Z</dcterms:created>
  <dcterms:modified xsi:type="dcterms:W3CDTF">2019-12-31T13:06:32Z</dcterms:modified>
</cp:coreProperties>
</file>